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320" windowHeight="11760" activeTab="2"/>
  </bookViews>
  <sheets>
    <sheet name="Лист1" sheetId="1" r:id="rId1"/>
    <sheet name="Лист2" sheetId="2" r:id="rId2"/>
    <sheet name="расчет" sheetId="3" r:id="rId3"/>
  </sheets>
  <calcPr calcId="125725"/>
</workbook>
</file>

<file path=xl/calcChain.xml><?xml version="1.0" encoding="utf-8"?>
<calcChain xmlns="http://schemas.openxmlformats.org/spreadsheetml/2006/main">
  <c r="F14" i="3"/>
  <c r="F13"/>
  <c r="F12"/>
  <c r="F9"/>
  <c r="F8"/>
  <c r="E13"/>
  <c r="E14"/>
  <c r="E12"/>
  <c r="E11"/>
  <c r="E9"/>
  <c r="G5" i="2"/>
</calcChain>
</file>

<file path=xl/sharedStrings.xml><?xml version="1.0" encoding="utf-8"?>
<sst xmlns="http://schemas.openxmlformats.org/spreadsheetml/2006/main" count="58" uniqueCount="50">
  <si>
    <t xml:space="preserve">Приложение № 1
к постановлению Местной администрации
Муниципального образования пос. Стрельна
от______________ №________________
</t>
  </si>
  <si>
    <t>Основание для разработки программы</t>
  </si>
  <si>
    <t>Заказчик программы</t>
  </si>
  <si>
    <t>Местная администрация МО пос. Стрельна</t>
  </si>
  <si>
    <t>Разработчик программы</t>
  </si>
  <si>
    <t>Основные цели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</si>
  <si>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</si>
  <si>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</si>
  <si>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</si>
  <si>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>№ п/п</t>
  </si>
  <si>
    <t>Сроки исполнения</t>
  </si>
  <si>
    <t>Объем финансирования, тыс. руб.</t>
  </si>
  <si>
    <t>ИТОГО:</t>
  </si>
  <si>
    <t>Мероприятия программы, сроки исполнения и объемы финансирования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</si>
  <si>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</si>
  <si>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Наименование мероприятий</t>
  </si>
  <si>
    <t>Участники мероприятий</t>
  </si>
  <si>
    <t>Участие в организации и финансировании временного трудоустройства несовершеннолетних в возрасте от 14 до 18 лет в свободное от учебы время</t>
  </si>
  <si>
    <t>Несовершеннолетние жители Муниципального образования</t>
  </si>
  <si>
    <t xml:space="preserve">1. Временное трудоустройство несовершеннолетних в возрасте от 14 до 18 лет в свободное от учебы время </t>
  </si>
  <si>
    <t>1.1</t>
  </si>
  <si>
    <t>Сметный расчет к пункту 1 программы</t>
  </si>
  <si>
    <t>№</t>
  </si>
  <si>
    <t>Наименование</t>
  </si>
  <si>
    <t>п/п</t>
  </si>
  <si>
    <t>руб.</t>
  </si>
  <si>
    <t xml:space="preserve"> руб.</t>
  </si>
  <si>
    <t>ИТОГО</t>
  </si>
  <si>
    <t>Количество мероприятий</t>
  </si>
  <si>
    <t>Количество участников мероприятий, человек</t>
  </si>
  <si>
    <t>Ведущий специалист</t>
  </si>
  <si>
    <r>
      <t>4.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>Расчетный размер компенсации страховых взносов на одно рабочее место (п.4=(п.1+п.2)х п.3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</si>
  <si>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>Расчетный размер компенсации основных затрат на одно рабочее место (п.5=п.1+п.2+п.4)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</si>
  <si>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>Расчет общей суммы компенсации затрат на одно рабочее место за 1 месяц (п.7=п.5+п.6)</t>
    </r>
  </si>
  <si>
    <t>Руб.</t>
  </si>
  <si>
    <t>%</t>
  </si>
  <si>
    <t>ед. измерения</t>
  </si>
  <si>
    <t>Расходы на организацию временного трудоустройства несовершеннолетних:</t>
  </si>
  <si>
    <t>Стоимость на 1 чел..,</t>
  </si>
  <si>
    <t>2-3 кв.</t>
  </si>
  <si>
    <t>Д.С. Алексеева</t>
  </si>
  <si>
    <t>Ведомственная целевая программа по  организации временного трудоустройства несовершеннолетних в возрасте от 14 до 18 лет в свободное от учебы время на территории  Муниципального образования поселок Стрельна 
 на 2019 год</t>
  </si>
  <si>
    <t>Местный бюджет Муниципального образования пос. Стрельна на 2019 год</t>
  </si>
  <si>
    <r>
      <t>3.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>Величина страховых взносов в государственные внебюджетные фонды (в 2019 году-30,2%)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</si>
  <si>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 xml:space="preserve">Расчетный размер компенсации затрат на выплаты компенсации за неиспользованный отпуск на одно рабочее место 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</si>
  <si>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 </t>
    </r>
    <r>
      <rPr>
        <sz val="12"/>
        <color indexed="8"/>
        <rFont val="Times New Roman"/>
        <family val="1"/>
        <charset val="204"/>
      </rPr>
      <t xml:space="preserve">Расчетный размер компенсации прочих расходов на одно рабочее место за 1 месяц </t>
    </r>
    <r>
      <rPr>
        <sz val="12"/>
        <color indexed="10"/>
        <rFont val="Times New Roman"/>
        <family val="1"/>
        <charset val="204"/>
      </rPr>
      <t xml:space="preserve"> </t>
    </r>
  </si>
  <si>
    <r>
      <t>Ра</t>
    </r>
    <r>
      <rPr>
        <sz val="7"/>
        <color indexed="8"/>
        <rFont val="Times New Roman"/>
        <family val="1"/>
        <charset val="204"/>
      </rPr>
      <t xml:space="preserve">сходы </t>
    </r>
    <r>
      <rPr>
        <sz val="12"/>
        <color indexed="8"/>
        <rFont val="Times New Roman"/>
        <family val="1"/>
        <charset val="204"/>
      </rPr>
      <t>на организацию временного трудоустройства несовершеннолетних:</t>
    </r>
  </si>
  <si>
    <t>В результате реализации Программы будет организовано временное трудоустройство в свободное от учебы время  не менее 47 несовершеннолетних в возрасте от 14 до 18 лет.
Программа  позволит сформировать у несовершеннолетних граждан не только первичные трудовые навыки, но и навыки поведения на рынке труда, обеспечит несовершеннолетним гражданам дополнительную социальную поддержку, окажет существенное воздействие на профилактику безнадзорности среди подростков.</t>
  </si>
  <si>
    <t>Организация временного трудоустройства и дополнительная социальная поддержка 47 несовершеннолетних в возрасте от 14 до 18 лет, организация рабочих мест для временного трудоустройства несовершеннолетних в возрасте от 14 до 18 лет в свободное от учебы время.</t>
  </si>
  <si>
    <t>Общая стоимость на 50 чел.,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</si>
</sst>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_р_._-;\-* #,##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/>
    <xf numFmtId="0" fontId="9" fillId="0" borderId="2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left"/>
    </xf>
    <xf numFmtId="164" fontId="8" fillId="0" borderId="0" xfId="1" applyNumberFormat="1" applyFont="1" applyBorder="1"/>
    <xf numFmtId="0" fontId="9" fillId="0" borderId="0" xfId="0" applyFont="1"/>
    <xf numFmtId="0" fontId="9" fillId="0" borderId="0" xfId="0" applyFont="1" applyAlignment="1"/>
    <xf numFmtId="0" fontId="10" fillId="0" borderId="0" xfId="0" applyFont="1" applyAlignment="1">
      <alignment horizontal="center"/>
    </xf>
    <xf numFmtId="164" fontId="0" fillId="0" borderId="0" xfId="0" applyNumberFormat="1"/>
    <xf numFmtId="0" fontId="7" fillId="0" borderId="8" xfId="0" applyFont="1" applyBorder="1" applyAlignment="1">
      <alignment horizontal="left" vertical="top" wrapText="1" indent="2"/>
    </xf>
    <xf numFmtId="0" fontId="7" fillId="0" borderId="9" xfId="0" applyFont="1" applyBorder="1" applyAlignment="1">
      <alignment horizontal="left" vertical="top" wrapText="1" indent="2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2" fontId="9" fillId="0" borderId="1" xfId="0" applyNumberFormat="1" applyFont="1" applyBorder="1" applyAlignment="1"/>
    <xf numFmtId="164" fontId="1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left" vertical="top" wrapText="1"/>
    </xf>
    <xf numFmtId="0" fontId="0" fillId="0" borderId="0" xfId="0" applyFont="1"/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0" xfId="0" applyFont="1"/>
    <xf numFmtId="2" fontId="0" fillId="0" borderId="0" xfId="0" applyNumberFormat="1"/>
    <xf numFmtId="0" fontId="11" fillId="0" borderId="0" xfId="0" applyFont="1"/>
    <xf numFmtId="0" fontId="12" fillId="0" borderId="0" xfId="0" applyFont="1" applyAlignment="1">
      <alignment horizontal="center"/>
    </xf>
    <xf numFmtId="43" fontId="8" fillId="0" borderId="1" xfId="1" applyNumberFormat="1" applyFont="1" applyBorder="1"/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7" fillId="0" borderId="0" xfId="0" applyFont="1" applyAlignment="1">
      <alignment horizontal="justify" vertical="top" wrapText="1"/>
    </xf>
    <xf numFmtId="0" fontId="7" fillId="0" borderId="0" xfId="0" applyFont="1" applyBorder="1" applyAlignment="1">
      <alignment horizontal="right" vertical="top" wrapText="1"/>
    </xf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7" zoomScaleNormal="100" workbookViewId="0">
      <selection activeCell="A2" sqref="A2:J2"/>
    </sheetView>
  </sheetViews>
  <sheetFormatPr defaultRowHeight="15.75"/>
  <cols>
    <col min="1" max="1" width="9.140625" style="1" customWidth="1"/>
    <col min="2" max="3" width="9.140625" style="1"/>
    <col min="4" max="4" width="4.140625" style="1" customWidth="1"/>
    <col min="5" max="5" width="4.7109375" style="1" customWidth="1"/>
    <col min="6" max="9" width="9.140625" style="1"/>
    <col min="10" max="10" width="14.7109375" customWidth="1"/>
  </cols>
  <sheetData>
    <row r="1" spans="1:10" ht="87.75" customHeigh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21.5" customHeight="1">
      <c r="A2" s="42" t="s">
        <v>41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69.75" customHeight="1">
      <c r="A3" s="34" t="s">
        <v>1</v>
      </c>
      <c r="B3" s="34"/>
      <c r="C3" s="34"/>
      <c r="D3" s="34"/>
      <c r="E3" s="37" t="s">
        <v>14</v>
      </c>
      <c r="F3" s="38"/>
      <c r="G3" s="38"/>
      <c r="H3" s="38"/>
      <c r="I3" s="38"/>
      <c r="J3" s="38"/>
    </row>
    <row r="4" spans="1:10" ht="27.75" customHeight="1">
      <c r="A4" s="34" t="s">
        <v>2</v>
      </c>
      <c r="B4" s="34"/>
      <c r="C4" s="34"/>
      <c r="D4" s="34"/>
      <c r="E4" s="39" t="s">
        <v>3</v>
      </c>
      <c r="F4" s="38"/>
      <c r="G4" s="38"/>
      <c r="H4" s="38"/>
      <c r="I4" s="38"/>
      <c r="J4" s="38"/>
    </row>
    <row r="5" spans="1:10" ht="24.75" customHeight="1">
      <c r="A5" s="34" t="s">
        <v>4</v>
      </c>
      <c r="B5" s="34"/>
      <c r="C5" s="34"/>
      <c r="D5" s="34"/>
      <c r="E5" s="39" t="s">
        <v>3</v>
      </c>
      <c r="F5" s="38"/>
      <c r="G5" s="38"/>
      <c r="H5" s="38"/>
      <c r="I5" s="38"/>
      <c r="J5" s="38"/>
    </row>
    <row r="6" spans="1:10" ht="105" customHeight="1">
      <c r="A6" s="34" t="s">
        <v>5</v>
      </c>
      <c r="B6" s="34"/>
      <c r="C6" s="34"/>
      <c r="D6" s="34"/>
      <c r="E6" s="35" t="s">
        <v>48</v>
      </c>
      <c r="F6" s="36"/>
      <c r="G6" s="36"/>
      <c r="H6" s="36"/>
      <c r="I6" s="36"/>
      <c r="J6" s="36"/>
    </row>
    <row r="7" spans="1:10" ht="28.5" customHeight="1">
      <c r="A7" s="34" t="s">
        <v>6</v>
      </c>
      <c r="B7" s="34"/>
      <c r="C7" s="34"/>
      <c r="D7" s="34"/>
      <c r="E7" s="39" t="s">
        <v>39</v>
      </c>
      <c r="F7" s="38"/>
      <c r="G7" s="38"/>
      <c r="H7" s="38"/>
      <c r="I7" s="38"/>
      <c r="J7" s="38"/>
    </row>
    <row r="8" spans="1:10" ht="54.75" customHeight="1">
      <c r="A8" s="34" t="s">
        <v>7</v>
      </c>
      <c r="B8" s="34"/>
      <c r="C8" s="34"/>
      <c r="D8" s="34"/>
      <c r="E8" s="39" t="s">
        <v>42</v>
      </c>
      <c r="F8" s="38"/>
      <c r="G8" s="38"/>
      <c r="H8" s="38"/>
      <c r="I8" s="38"/>
      <c r="J8" s="38"/>
    </row>
    <row r="9" spans="1:10" ht="205.5" customHeight="1">
      <c r="A9" s="34" t="s">
        <v>8</v>
      </c>
      <c r="B9" s="34"/>
      <c r="C9" s="34"/>
      <c r="D9" s="34"/>
      <c r="E9" s="35" t="s">
        <v>47</v>
      </c>
      <c r="F9" s="36"/>
      <c r="G9" s="36"/>
      <c r="H9" s="36"/>
      <c r="I9" s="36"/>
      <c r="J9" s="36"/>
    </row>
    <row r="10" spans="1:10">
      <c r="A10" s="2"/>
      <c r="B10" s="2"/>
      <c r="C10" s="2"/>
      <c r="D10" s="2"/>
      <c r="E10" s="2"/>
      <c r="F10" s="2"/>
      <c r="G10" s="2"/>
      <c r="H10" s="2"/>
      <c r="I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</row>
    <row r="13" spans="1:10" ht="28.5" customHeight="1"/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16">
    <mergeCell ref="A1:J1"/>
    <mergeCell ref="A2:J2"/>
    <mergeCell ref="E4:J4"/>
    <mergeCell ref="E5:J5"/>
    <mergeCell ref="E6:J6"/>
    <mergeCell ref="A7:D7"/>
    <mergeCell ref="E9:J9"/>
    <mergeCell ref="E3:J3"/>
    <mergeCell ref="A9:D9"/>
    <mergeCell ref="A6:D6"/>
    <mergeCell ref="A8:D8"/>
    <mergeCell ref="E7:J7"/>
    <mergeCell ref="A3:D3"/>
    <mergeCell ref="A4:D4"/>
    <mergeCell ref="A5:D5"/>
    <mergeCell ref="E8:J8"/>
  </mergeCells>
  <pageMargins left="0.78740157480314965" right="0.39370078740157483" top="0.39370078740157483" bottom="0.3937007874015748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"/>
  <sheetViews>
    <sheetView zoomScale="85" zoomScaleNormal="85" workbookViewId="0">
      <selection activeCell="G9" sqref="G9"/>
    </sheetView>
  </sheetViews>
  <sheetFormatPr defaultRowHeight="15.75"/>
  <cols>
    <col min="1" max="1" width="6.42578125" style="28" customWidth="1"/>
    <col min="2" max="2" width="8.7109375" style="28" bestFit="1" customWidth="1"/>
    <col min="3" max="3" width="46.85546875" style="28" customWidth="1"/>
    <col min="4" max="4" width="9" style="28" customWidth="1"/>
    <col min="5" max="5" width="28.28515625" style="28" customWidth="1"/>
    <col min="6" max="6" width="13.28515625" style="28" customWidth="1"/>
    <col min="7" max="7" width="18.28515625" style="28" customWidth="1"/>
    <col min="8" max="16384" width="9.140625" style="23"/>
  </cols>
  <sheetData>
    <row r="1" spans="1:9" ht="39" customHeight="1">
      <c r="A1" s="44" t="s">
        <v>13</v>
      </c>
      <c r="B1" s="45"/>
      <c r="C1" s="45"/>
      <c r="D1" s="45"/>
      <c r="E1" s="45"/>
      <c r="F1" s="45"/>
      <c r="G1" s="46"/>
      <c r="H1" s="22"/>
      <c r="I1" s="22"/>
    </row>
    <row r="2" spans="1:9" ht="69" customHeight="1">
      <c r="A2" s="24" t="s">
        <v>9</v>
      </c>
      <c r="B2" s="47" t="s">
        <v>15</v>
      </c>
      <c r="C2" s="48"/>
      <c r="D2" s="47" t="s">
        <v>16</v>
      </c>
      <c r="E2" s="48"/>
      <c r="F2" s="24" t="s">
        <v>10</v>
      </c>
      <c r="G2" s="24" t="s">
        <v>11</v>
      </c>
    </row>
    <row r="3" spans="1:9" ht="78" customHeight="1">
      <c r="A3" s="56" t="s">
        <v>19</v>
      </c>
      <c r="B3" s="57"/>
      <c r="C3" s="57"/>
      <c r="D3" s="57"/>
      <c r="E3" s="57"/>
      <c r="F3" s="57"/>
      <c r="G3" s="58"/>
    </row>
    <row r="4" spans="1:9" ht="52.5" customHeight="1">
      <c r="A4" s="25" t="s">
        <v>20</v>
      </c>
      <c r="B4" s="54" t="s">
        <v>17</v>
      </c>
      <c r="C4" s="55"/>
      <c r="D4" s="49" t="s">
        <v>18</v>
      </c>
      <c r="E4" s="50"/>
      <c r="F4" s="26" t="s">
        <v>39</v>
      </c>
      <c r="G4" s="26">
        <v>800</v>
      </c>
    </row>
    <row r="5" spans="1:9" ht="31.5" customHeight="1">
      <c r="A5" s="51" t="s">
        <v>12</v>
      </c>
      <c r="B5" s="52"/>
      <c r="C5" s="52"/>
      <c r="D5" s="52"/>
      <c r="E5" s="52"/>
      <c r="F5" s="53"/>
      <c r="G5" s="27">
        <f>G4</f>
        <v>800</v>
      </c>
    </row>
    <row r="6" spans="1:9" ht="31.5" customHeight="1"/>
  </sheetData>
  <sheetProtection formatCells="0" formatColumns="0" formatRows="0" insertColumns="0" insertRows="0" deleteColumns="0" deleteRows="0" sort="0"/>
  <mergeCells count="7">
    <mergeCell ref="A1:G1"/>
    <mergeCell ref="B2:C2"/>
    <mergeCell ref="D2:E2"/>
    <mergeCell ref="D4:E4"/>
    <mergeCell ref="A5:F5"/>
    <mergeCell ref="B4:C4"/>
    <mergeCell ref="A3:G3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22"/>
  <sheetViews>
    <sheetView tabSelected="1" topLeftCell="A4" workbookViewId="0">
      <selection activeCell="I13" sqref="I13"/>
    </sheetView>
  </sheetViews>
  <sheetFormatPr defaultRowHeight="15"/>
  <cols>
    <col min="1" max="1" width="2.28515625" customWidth="1"/>
    <col min="2" max="2" width="5.5703125" customWidth="1"/>
    <col min="3" max="3" width="64.28515625" customWidth="1"/>
    <col min="4" max="4" width="11.85546875" customWidth="1"/>
    <col min="5" max="5" width="12" customWidth="1"/>
    <col min="6" max="6" width="15" customWidth="1"/>
  </cols>
  <sheetData>
    <row r="2" spans="2:8" ht="15.75">
      <c r="B2" s="65" t="s">
        <v>21</v>
      </c>
      <c r="C2" s="65"/>
      <c r="D2" s="65"/>
      <c r="E2" s="65"/>
      <c r="F2" s="65"/>
      <c r="G2" s="3"/>
    </row>
    <row r="3" spans="2:8" ht="30.75" customHeight="1">
      <c r="B3" s="66" t="s">
        <v>17</v>
      </c>
      <c r="C3" s="66"/>
      <c r="D3" s="66"/>
      <c r="E3" s="66"/>
      <c r="F3" s="66"/>
      <c r="G3" s="4"/>
    </row>
    <row r="5" spans="2:8" ht="47.25">
      <c r="B5" s="5" t="s">
        <v>22</v>
      </c>
      <c r="C5" s="67" t="s">
        <v>23</v>
      </c>
      <c r="D5" s="67" t="s">
        <v>36</v>
      </c>
      <c r="E5" s="5" t="s">
        <v>38</v>
      </c>
      <c r="F5" s="33" t="s">
        <v>49</v>
      </c>
    </row>
    <row r="6" spans="2:8" ht="15.75">
      <c r="B6" s="5" t="s">
        <v>24</v>
      </c>
      <c r="C6" s="67"/>
      <c r="D6" s="67"/>
      <c r="E6" s="5" t="s">
        <v>25</v>
      </c>
      <c r="F6" s="5" t="s">
        <v>26</v>
      </c>
    </row>
    <row r="7" spans="2:8" ht="15.75" thickBot="1">
      <c r="B7" s="68">
        <v>1</v>
      </c>
      <c r="C7" s="70" t="s">
        <v>37</v>
      </c>
      <c r="D7" s="71"/>
      <c r="E7" s="72"/>
      <c r="F7" s="21"/>
    </row>
    <row r="8" spans="2:8" ht="32.25" thickBot="1">
      <c r="B8" s="69"/>
      <c r="C8" s="16" t="s">
        <v>46</v>
      </c>
      <c r="D8" s="18" t="s">
        <v>34</v>
      </c>
      <c r="E8" s="6">
        <v>9445</v>
      </c>
      <c r="F8" s="6">
        <f>E8*50</f>
        <v>472250</v>
      </c>
    </row>
    <row r="9" spans="2:8" ht="48" thickBot="1">
      <c r="B9" s="69"/>
      <c r="C9" s="17" t="s">
        <v>44</v>
      </c>
      <c r="D9" s="19" t="s">
        <v>34</v>
      </c>
      <c r="E9" s="20">
        <f>E8/29.3*2.58</f>
        <v>831.67576791808881</v>
      </c>
      <c r="F9" s="20">
        <f>E9*50</f>
        <v>41583.788395904441</v>
      </c>
    </row>
    <row r="10" spans="2:8" ht="32.25" thickBot="1">
      <c r="B10" s="69"/>
      <c r="C10" s="17" t="s">
        <v>43</v>
      </c>
      <c r="D10" s="19" t="s">
        <v>35</v>
      </c>
      <c r="E10" s="63">
        <v>30.2</v>
      </c>
      <c r="F10" s="64"/>
    </row>
    <row r="11" spans="2:8" ht="32.25" thickBot="1">
      <c r="B11" s="69"/>
      <c r="C11" s="17" t="s">
        <v>31</v>
      </c>
      <c r="D11" s="19" t="s">
        <v>34</v>
      </c>
      <c r="E11" s="20">
        <f>(E8+E9)*30.2%</f>
        <v>3103.5560819112625</v>
      </c>
      <c r="F11" s="20">
        <v>145867.14000000001</v>
      </c>
    </row>
    <row r="12" spans="2:8" ht="32.25" thickBot="1">
      <c r="B12" s="69"/>
      <c r="C12" s="17" t="s">
        <v>32</v>
      </c>
      <c r="D12" s="19" t="s">
        <v>34</v>
      </c>
      <c r="E12" s="20">
        <f>E8+E9+E11</f>
        <v>13380.23184982935</v>
      </c>
      <c r="F12" s="20">
        <f>E12*50</f>
        <v>669011.59249146748</v>
      </c>
      <c r="H12" s="29"/>
    </row>
    <row r="13" spans="2:8" ht="32.25" thickBot="1">
      <c r="B13" s="7"/>
      <c r="C13" s="17" t="s">
        <v>45</v>
      </c>
      <c r="D13" s="19" t="s">
        <v>34</v>
      </c>
      <c r="E13" s="20">
        <f>E12*27%</f>
        <v>3612.6625994539245</v>
      </c>
      <c r="F13" s="20">
        <f>E13*50</f>
        <v>180633.12997269622</v>
      </c>
    </row>
    <row r="14" spans="2:8" ht="32.25" thickBot="1">
      <c r="B14" s="7"/>
      <c r="C14" s="17" t="s">
        <v>33</v>
      </c>
      <c r="D14" s="19" t="s">
        <v>34</v>
      </c>
      <c r="E14" s="20">
        <f>E12+E13</f>
        <v>16992.894449283274</v>
      </c>
      <c r="F14" s="20">
        <f>E14*50</f>
        <v>849644.72246416367</v>
      </c>
    </row>
    <row r="15" spans="2:8" ht="15.75">
      <c r="B15" s="8"/>
      <c r="C15" s="59" t="s">
        <v>27</v>
      </c>
      <c r="D15" s="60"/>
      <c r="E15" s="61"/>
      <c r="F15" s="32">
        <v>850000</v>
      </c>
    </row>
    <row r="16" spans="2:8" ht="15.75">
      <c r="B16" s="9"/>
      <c r="C16" s="10"/>
      <c r="D16" s="10"/>
      <c r="E16" s="10"/>
      <c r="F16" s="11"/>
    </row>
    <row r="17" spans="2:6" ht="15.75">
      <c r="B17" s="9"/>
      <c r="C17" s="10"/>
      <c r="D17" s="10"/>
      <c r="E17" s="10"/>
      <c r="F17" s="11"/>
    </row>
    <row r="18" spans="2:6">
      <c r="B18" s="12"/>
      <c r="C18" s="30" t="s">
        <v>28</v>
      </c>
      <c r="D18" s="12"/>
      <c r="E18" s="13"/>
      <c r="F18" s="31">
        <v>1</v>
      </c>
    </row>
    <row r="19" spans="2:6">
      <c r="C19" s="12" t="s">
        <v>29</v>
      </c>
      <c r="D19" s="12"/>
      <c r="E19" s="12"/>
      <c r="F19" s="14">
        <v>47</v>
      </c>
    </row>
    <row r="20" spans="2:6">
      <c r="F20" s="15"/>
    </row>
    <row r="22" spans="2:6">
      <c r="C22" s="12" t="s">
        <v>30</v>
      </c>
      <c r="D22" s="12"/>
      <c r="E22" s="62" t="s">
        <v>40</v>
      </c>
      <c r="F22" s="62"/>
    </row>
  </sheetData>
  <mergeCells count="9">
    <mergeCell ref="C15:E15"/>
    <mergeCell ref="E22:F22"/>
    <mergeCell ref="E10:F10"/>
    <mergeCell ref="B2:F2"/>
    <mergeCell ref="B3:F3"/>
    <mergeCell ref="C5:C6"/>
    <mergeCell ref="D5:D6"/>
    <mergeCell ref="B7:B12"/>
    <mergeCell ref="C7:E7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расчет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ШСГ</dc:creator>
  <cp:lastModifiedBy>1</cp:lastModifiedBy>
  <cp:lastPrinted>2019-03-11T09:32:34Z</cp:lastPrinted>
  <dcterms:created xsi:type="dcterms:W3CDTF">2013-08-30T13:19:59Z</dcterms:created>
  <dcterms:modified xsi:type="dcterms:W3CDTF">2019-10-03T08:58:45Z</dcterms:modified>
</cp:coreProperties>
</file>